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2\Desktop\"/>
    </mc:Choice>
  </mc:AlternateContent>
  <bookViews>
    <workbookView xWindow="0" yWindow="0" windowWidth="21570" windowHeight="9495" tabRatio="152" firstSheet="2" activeTab="2"/>
  </bookViews>
  <sheets>
    <sheet name="3.21" sheetId="1" r:id="rId1"/>
    <sheet name="3.22" sheetId="2" r:id="rId2"/>
    <sheet name="价格表" sheetId="3" r:id="rId3"/>
    <sheet name="Sheet1" sheetId="4" r:id="rId4"/>
  </sheets>
  <definedNames>
    <definedName name="_xlnm._FilterDatabase" localSheetId="0" hidden="1">'3.21'!$A$2:$G$2</definedName>
    <definedName name="_xlnm.Print_Area" localSheetId="2">价格表!$A$1:$G$11</definedName>
  </definedNames>
  <calcPr calcId="152511" concurrentCalc="0"/>
</workbook>
</file>

<file path=xl/calcChain.xml><?xml version="1.0" encoding="utf-8"?>
<calcChain xmlns="http://schemas.openxmlformats.org/spreadsheetml/2006/main">
  <c r="G11" i="3" l="1"/>
  <c r="G7" i="3"/>
  <c r="F48" i="2"/>
  <c r="F47" i="2"/>
  <c r="F46" i="2"/>
  <c r="F45" i="2"/>
  <c r="F44" i="2"/>
  <c r="F43" i="2"/>
  <c r="F41" i="2"/>
  <c r="F40" i="2"/>
  <c r="F35" i="2"/>
  <c r="F39" i="2"/>
  <c r="F38" i="2"/>
  <c r="F37" i="2"/>
  <c r="F36" i="2"/>
  <c r="G49" i="2"/>
  <c r="G42" i="2"/>
  <c r="G34" i="2"/>
  <c r="G20" i="1"/>
  <c r="F14" i="1"/>
  <c r="G27" i="1"/>
  <c r="G12" i="1"/>
</calcChain>
</file>

<file path=xl/sharedStrings.xml><?xml version="1.0" encoding="utf-8"?>
<sst xmlns="http://schemas.openxmlformats.org/spreadsheetml/2006/main" count="362" uniqueCount="71">
  <si>
    <t>品名</t>
  </si>
  <si>
    <t>材质</t>
  </si>
  <si>
    <t>规格</t>
  </si>
  <si>
    <t>产地</t>
  </si>
  <si>
    <t>仓库</t>
  </si>
  <si>
    <t>价格</t>
  </si>
  <si>
    <t>净重</t>
  </si>
  <si>
    <t>上海兴晟4号库</t>
  </si>
  <si>
    <t xml:space="preserve">3.50*1015.0*C   </t>
    <phoneticPr fontId="1" type="noConversion"/>
  </si>
  <si>
    <t>鞍钢热轧</t>
    <phoneticPr fontId="1" type="noConversion"/>
  </si>
  <si>
    <t>SPHC</t>
    <phoneticPr fontId="1" type="noConversion"/>
  </si>
  <si>
    <t>DX51D+Z 80g</t>
  </si>
  <si>
    <t>鞍钢镀锌</t>
    <phoneticPr fontId="1" type="noConversion"/>
  </si>
  <si>
    <t>上海兴晟3号库</t>
    <phoneticPr fontId="1" type="noConversion"/>
  </si>
  <si>
    <t>鞍钢 手机：15921808195,13701715162</t>
    <phoneticPr fontId="1" type="noConversion"/>
  </si>
  <si>
    <r>
      <rPr>
        <sz val="26"/>
        <color theme="1"/>
        <rFont val="微软雅黑"/>
        <family val="2"/>
        <charset val="134"/>
      </rPr>
      <t>杭州象石实业有限公司</t>
    </r>
    <r>
      <rPr>
        <sz val="18"/>
        <color theme="1"/>
        <rFont val="微软雅黑"/>
        <family val="2"/>
        <charset val="134"/>
      </rPr>
      <t xml:space="preserve">
上海兴晟4号库，上海宝山区共祥路1088号,价格可议。微信,电话  关跃15921808195,蒋昊13701715162
QQ ,605059286,273744256</t>
    </r>
    <phoneticPr fontId="1" type="noConversion"/>
  </si>
  <si>
    <t>DX51D+Z 180g</t>
    <phoneticPr fontId="1" type="noConversion"/>
  </si>
  <si>
    <t>鞍钢冷轧</t>
    <phoneticPr fontId="1" type="noConversion"/>
  </si>
  <si>
    <t>ST12</t>
    <phoneticPr fontId="1" type="noConversion"/>
  </si>
  <si>
    <t>1.000*1250.0*C</t>
    <phoneticPr fontId="1" type="noConversion"/>
  </si>
  <si>
    <t>鞍钢 手机：15921808195,13701715162</t>
    <phoneticPr fontId="1" type="noConversion"/>
  </si>
  <si>
    <t>上海兴晟4号库</t>
    <phoneticPr fontId="1" type="noConversion"/>
  </si>
  <si>
    <t>1.200*1250.0*C</t>
    <phoneticPr fontId="1" type="noConversion"/>
  </si>
  <si>
    <t>1.500*1250.0*C</t>
    <phoneticPr fontId="1" type="noConversion"/>
  </si>
  <si>
    <t>2.000*1250.0*C</t>
    <phoneticPr fontId="1" type="noConversion"/>
  </si>
  <si>
    <t xml:space="preserve">2.50*1015.0*C   </t>
    <phoneticPr fontId="1" type="noConversion"/>
  </si>
  <si>
    <t xml:space="preserve">2.75*1015.0*C   </t>
    <phoneticPr fontId="1" type="noConversion"/>
  </si>
  <si>
    <t xml:space="preserve">3.00*1015.0*C   </t>
    <phoneticPr fontId="1" type="noConversion"/>
  </si>
  <si>
    <t>1.000*1250.0*C</t>
  </si>
  <si>
    <t>1.500*1250.0*C</t>
  </si>
  <si>
    <t>0.950*1250.0*C</t>
    <phoneticPr fontId="1" type="noConversion"/>
  </si>
  <si>
    <t>0.50*1250.0*C</t>
    <phoneticPr fontId="1" type="noConversion"/>
  </si>
  <si>
    <t xml:space="preserve">0.60*1250.0*C  </t>
    <phoneticPr fontId="1" type="noConversion"/>
  </si>
  <si>
    <t xml:space="preserve">0.80*1250.0*C  </t>
    <phoneticPr fontId="1" type="noConversion"/>
  </si>
  <si>
    <t xml:space="preserve">1.20*1250.0*C  </t>
    <phoneticPr fontId="1" type="noConversion"/>
  </si>
  <si>
    <t xml:space="preserve">0.75*1250.0*C  </t>
    <phoneticPr fontId="1" type="noConversion"/>
  </si>
  <si>
    <t xml:space="preserve">0.80*1250.0*C  </t>
    <phoneticPr fontId="1" type="noConversion"/>
  </si>
  <si>
    <t xml:space="preserve">1.00*1250.0*C  </t>
    <phoneticPr fontId="1" type="noConversion"/>
  </si>
  <si>
    <t xml:space="preserve">1.20*1250.0*C  </t>
    <phoneticPr fontId="1" type="noConversion"/>
  </si>
  <si>
    <t xml:space="preserve">1.50*1250.0*C  </t>
    <phoneticPr fontId="1" type="noConversion"/>
  </si>
  <si>
    <t xml:space="preserve">2.00*1250.0*C  </t>
    <phoneticPr fontId="1" type="noConversion"/>
  </si>
  <si>
    <t>2.75*1215.0*C</t>
    <phoneticPr fontId="1" type="noConversion"/>
  </si>
  <si>
    <t>2.75*1265.0*C</t>
    <phoneticPr fontId="1" type="noConversion"/>
  </si>
  <si>
    <t>3.00*1250.0*C</t>
    <phoneticPr fontId="1" type="noConversion"/>
  </si>
  <si>
    <t>2.50*1250.0*C</t>
    <phoneticPr fontId="1" type="noConversion"/>
  </si>
  <si>
    <t>2.00*1250.0*C</t>
    <phoneticPr fontId="1" type="noConversion"/>
  </si>
  <si>
    <t>‘+35</t>
    <phoneticPr fontId="1" type="noConversion"/>
  </si>
  <si>
    <t>’+176</t>
    <phoneticPr fontId="1" type="noConversion"/>
  </si>
  <si>
    <t>加价</t>
    <phoneticPr fontId="1" type="noConversion"/>
  </si>
  <si>
    <t>’-59</t>
    <phoneticPr fontId="1" type="noConversion"/>
  </si>
  <si>
    <t>‘-59</t>
    <phoneticPr fontId="1" type="noConversion"/>
  </si>
  <si>
    <t>‘+234</t>
    <phoneticPr fontId="1" type="noConversion"/>
  </si>
  <si>
    <t>’+409</t>
    <phoneticPr fontId="1" type="noConversion"/>
  </si>
  <si>
    <t>‘+117</t>
    <phoneticPr fontId="1" type="noConversion"/>
  </si>
  <si>
    <t>’+59</t>
    <phoneticPr fontId="1" type="noConversion"/>
  </si>
  <si>
    <t>‘+59</t>
    <phoneticPr fontId="1" type="noConversion"/>
  </si>
  <si>
    <t>+59</t>
    <phoneticPr fontId="1" type="noConversion"/>
  </si>
  <si>
    <t>我的钢铁牌价</t>
    <phoneticPr fontId="1" type="noConversion"/>
  </si>
  <si>
    <t>’-50</t>
    <phoneticPr fontId="1" type="noConversion"/>
  </si>
  <si>
    <t>‘-80</t>
    <phoneticPr fontId="1" type="noConversion"/>
  </si>
  <si>
    <t>’-20</t>
    <phoneticPr fontId="1" type="noConversion"/>
  </si>
  <si>
    <t>价格</t>
    <phoneticPr fontId="1" type="noConversion"/>
  </si>
  <si>
    <t>0.80*1250.0*C</t>
    <phoneticPr fontId="1" type="noConversion"/>
  </si>
  <si>
    <t>兴晟4号库</t>
    <phoneticPr fontId="1" type="noConversion"/>
  </si>
  <si>
    <t>鞍钢 手机：15821993267,13701715162</t>
    <phoneticPr fontId="1" type="noConversion"/>
  </si>
  <si>
    <t>数量</t>
    <phoneticPr fontId="1" type="noConversion"/>
  </si>
  <si>
    <t>鞍钢 手机：15821993267,13701715162</t>
    <phoneticPr fontId="1" type="noConversion"/>
  </si>
  <si>
    <t>DX51D+Z 180g</t>
    <phoneticPr fontId="1" type="noConversion"/>
  </si>
  <si>
    <t>有花，FA表面</t>
    <phoneticPr fontId="1" type="noConversion"/>
  </si>
  <si>
    <t>0.60*1250.0*C</t>
    <phoneticPr fontId="1" type="noConversion"/>
  </si>
  <si>
    <r>
      <rPr>
        <sz val="26"/>
        <rFont val="微软雅黑"/>
        <family val="2"/>
        <charset val="134"/>
      </rPr>
      <t>杭州象石实业有限公司</t>
    </r>
    <r>
      <rPr>
        <sz val="18"/>
        <rFont val="微软雅黑"/>
        <family val="2"/>
        <charset val="134"/>
      </rPr>
      <t xml:space="preserve">
上海兴晟4号库，上海宝山区共祥路1088号,价格可议。电话  丁小姐 021-52991756, 蒋昊13701715162
QQ ,3443814973,605059286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</si>
</sst>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2"/>
      <name val="宋体"/>
      <family val="3"/>
      <charset val="134"/>
    </font>
    <font>
      <sz val="18"/>
      <color theme="1"/>
      <name val="微软雅黑"/>
      <family val="2"/>
      <charset val="134"/>
    </font>
    <font>
      <sz val="10"/>
      <name val="Arial"/>
      <family val="2"/>
    </font>
    <font>
      <sz val="26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sz val="18"/>
      <name val="微软雅黑"/>
      <family val="2"/>
      <charset val="134"/>
    </font>
    <font>
      <sz val="26"/>
      <name val="微软雅黑"/>
      <family val="2"/>
      <charset val="134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</font>
    <font>
      <sz val="10.5"/>
      <color rgb="FF1F497D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13" fillId="0" borderId="0">
      <alignment vertical="center"/>
    </xf>
    <xf numFmtId="0" fontId="5" fillId="0" borderId="0"/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76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176" fontId="2" fillId="6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9" fillId="8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76" fontId="9" fillId="4" borderId="0" xfId="0" applyNumberFormat="1" applyFont="1" applyFill="1" applyAlignment="1">
      <alignment horizontal="center" vertical="center"/>
    </xf>
    <xf numFmtId="0" fontId="9" fillId="9" borderId="0" xfId="0" applyFont="1" applyFill="1" applyBorder="1" applyAlignment="1">
      <alignment vertical="center"/>
    </xf>
    <xf numFmtId="0" fontId="9" fillId="9" borderId="0" xfId="0" applyFont="1" applyFill="1" applyBorder="1" applyAlignment="1">
      <alignment horizontal="center" vertical="center"/>
    </xf>
    <xf numFmtId="176" fontId="9" fillId="9" borderId="0" xfId="0" applyNumberFormat="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</cellXfs>
  <cellStyles count="35">
    <cellStyle name="常规" xfId="0" builtinId="0"/>
    <cellStyle name="常规 17" xfId="20"/>
    <cellStyle name="常规 18" xfId="22"/>
    <cellStyle name="常规 19" xfId="24"/>
    <cellStyle name="常规 2" xfId="1"/>
    <cellStyle name="常规 2 10" xfId="15"/>
    <cellStyle name="常规 2 11" xfId="16"/>
    <cellStyle name="常规 2 12" xfId="17"/>
    <cellStyle name="常规 2 13" xfId="18"/>
    <cellStyle name="常规 2 14" xfId="19"/>
    <cellStyle name="常规 2 15" xfId="21"/>
    <cellStyle name="常规 2 16" xfId="23"/>
    <cellStyle name="常规 2 17" xfId="25"/>
    <cellStyle name="常规 2 18" xfId="27"/>
    <cellStyle name="常规 2 19" xfId="29"/>
    <cellStyle name="常规 2 2" xfId="3"/>
    <cellStyle name="常规 2 20" xfId="30"/>
    <cellStyle name="常规 2 20 2" xfId="33"/>
    <cellStyle name="常规 2 21" xfId="32"/>
    <cellStyle name="常规 2 21 2" xfId="34"/>
    <cellStyle name="常规 2 3" xfId="5"/>
    <cellStyle name="常规 2 4" xfId="7"/>
    <cellStyle name="常规 2 5" xfId="9"/>
    <cellStyle name="常规 2 6" xfId="11"/>
    <cellStyle name="常规 2 7" xfId="12"/>
    <cellStyle name="常规 2 8" xfId="13"/>
    <cellStyle name="常规 2 9" xfId="14"/>
    <cellStyle name="常规 20" xfId="26"/>
    <cellStyle name="常规 21" xfId="28"/>
    <cellStyle name="常规 3" xfId="2"/>
    <cellStyle name="常规 5" xfId="4"/>
    <cellStyle name="常规 6" xfId="6"/>
    <cellStyle name="常规 7" xfId="8"/>
    <cellStyle name="常规 8" xfId="10"/>
    <cellStyle name="常规 9" xfId="3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zoomScale="85" zoomScaleNormal="85" workbookViewId="0">
      <selection sqref="A1:I31"/>
    </sheetView>
  </sheetViews>
  <sheetFormatPr defaultRowHeight="16.5"/>
  <cols>
    <col min="1" max="1" width="10" style="2" bestFit="1" customWidth="1"/>
    <col min="2" max="2" width="13.625" style="2" customWidth="1"/>
    <col min="3" max="3" width="16.875" style="2" bestFit="1" customWidth="1"/>
    <col min="4" max="4" width="39.75" style="2" hidden="1" customWidth="1"/>
    <col min="5" max="5" width="12.625" style="2" customWidth="1"/>
    <col min="6" max="6" width="12.75" style="2" customWidth="1"/>
    <col min="7" max="7" width="28.125" style="2" customWidth="1"/>
    <col min="8" max="8" width="10.875" style="2" bestFit="1" customWidth="1"/>
    <col min="9" max="9" width="22.25" style="2" customWidth="1"/>
    <col min="10" max="10" width="19.5" style="2" bestFit="1" customWidth="1"/>
    <col min="11" max="16384" width="9" style="2"/>
  </cols>
  <sheetData>
    <row r="1" spans="1:9" ht="112.5" customHeight="1">
      <c r="A1" s="36" t="s">
        <v>15</v>
      </c>
      <c r="B1" s="36"/>
      <c r="C1" s="36"/>
      <c r="D1" s="36"/>
      <c r="E1" s="36"/>
      <c r="F1" s="36"/>
      <c r="G1" s="36"/>
    </row>
    <row r="2" spans="1: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 t="s">
        <v>57</v>
      </c>
      <c r="I2" s="7" t="s">
        <v>48</v>
      </c>
    </row>
    <row r="3" spans="1:9">
      <c r="A3" s="17" t="s">
        <v>9</v>
      </c>
      <c r="B3" s="14" t="s">
        <v>10</v>
      </c>
      <c r="C3" s="14" t="s">
        <v>45</v>
      </c>
      <c r="D3" s="14" t="s">
        <v>14</v>
      </c>
      <c r="E3" s="14" t="s">
        <v>13</v>
      </c>
      <c r="F3" s="14">
        <v>3860</v>
      </c>
      <c r="G3" s="14">
        <v>100</v>
      </c>
      <c r="I3" s="7" t="s">
        <v>47</v>
      </c>
    </row>
    <row r="4" spans="1:9">
      <c r="A4" s="17" t="s">
        <v>9</v>
      </c>
      <c r="B4" s="14" t="s">
        <v>10</v>
      </c>
      <c r="C4" s="14" t="s">
        <v>44</v>
      </c>
      <c r="D4" s="14" t="s">
        <v>14</v>
      </c>
      <c r="E4" s="14" t="s">
        <v>13</v>
      </c>
      <c r="F4" s="14">
        <v>3810</v>
      </c>
      <c r="G4" s="4">
        <v>100</v>
      </c>
      <c r="H4" s="2" t="s">
        <v>58</v>
      </c>
      <c r="I4" s="2" t="s">
        <v>46</v>
      </c>
    </row>
    <row r="5" spans="1:9">
      <c r="A5" s="17" t="s">
        <v>9</v>
      </c>
      <c r="B5" s="14" t="s">
        <v>10</v>
      </c>
      <c r="C5" s="14" t="s">
        <v>43</v>
      </c>
      <c r="D5" s="14" t="s">
        <v>14</v>
      </c>
      <c r="E5" s="14" t="s">
        <v>13</v>
      </c>
      <c r="F5" s="14">
        <v>3760</v>
      </c>
      <c r="G5" s="4">
        <v>200</v>
      </c>
      <c r="I5" s="2">
        <v>0</v>
      </c>
    </row>
    <row r="6" spans="1:9">
      <c r="A6" s="17" t="s">
        <v>9</v>
      </c>
      <c r="B6" s="14" t="s">
        <v>10</v>
      </c>
      <c r="C6" s="14" t="s">
        <v>27</v>
      </c>
      <c r="D6" s="14" t="s">
        <v>14</v>
      </c>
      <c r="E6" s="14" t="s">
        <v>13</v>
      </c>
      <c r="F6" s="8">
        <v>3760</v>
      </c>
      <c r="G6" s="4">
        <v>60</v>
      </c>
      <c r="I6" s="2">
        <v>0</v>
      </c>
    </row>
    <row r="7" spans="1:9">
      <c r="A7" s="17" t="s">
        <v>9</v>
      </c>
      <c r="B7" s="1" t="s">
        <v>10</v>
      </c>
      <c r="C7" s="14" t="s">
        <v>25</v>
      </c>
      <c r="D7" s="14" t="s">
        <v>14</v>
      </c>
      <c r="E7" s="9" t="s">
        <v>13</v>
      </c>
      <c r="F7" s="14">
        <v>3780</v>
      </c>
      <c r="G7" s="14">
        <v>80</v>
      </c>
      <c r="I7" s="2" t="s">
        <v>46</v>
      </c>
    </row>
    <row r="8" spans="1:9">
      <c r="A8" s="17" t="s">
        <v>9</v>
      </c>
      <c r="B8" s="14" t="s">
        <v>10</v>
      </c>
      <c r="C8" s="14" t="s">
        <v>26</v>
      </c>
      <c r="D8" s="14" t="s">
        <v>14</v>
      </c>
      <c r="E8" s="14" t="s">
        <v>13</v>
      </c>
      <c r="F8" s="8">
        <v>3750</v>
      </c>
      <c r="G8" s="4">
        <v>80</v>
      </c>
      <c r="I8" s="2">
        <v>0</v>
      </c>
    </row>
    <row r="9" spans="1:9">
      <c r="A9" s="17" t="s">
        <v>9</v>
      </c>
      <c r="B9" s="14" t="s">
        <v>10</v>
      </c>
      <c r="C9" s="14" t="s">
        <v>8</v>
      </c>
      <c r="D9" s="14" t="s">
        <v>14</v>
      </c>
      <c r="E9" s="14" t="s">
        <v>13</v>
      </c>
      <c r="F9" s="8">
        <v>3720</v>
      </c>
      <c r="G9" s="4">
        <v>80</v>
      </c>
      <c r="I9" s="2">
        <v>0</v>
      </c>
    </row>
    <row r="10" spans="1:9">
      <c r="A10" s="17" t="s">
        <v>9</v>
      </c>
      <c r="B10" s="14" t="s">
        <v>10</v>
      </c>
      <c r="C10" s="14" t="s">
        <v>41</v>
      </c>
      <c r="D10" s="14" t="s">
        <v>14</v>
      </c>
      <c r="E10" s="14" t="s">
        <v>13</v>
      </c>
      <c r="F10" s="14">
        <v>3780</v>
      </c>
      <c r="G10" s="4">
        <v>100</v>
      </c>
      <c r="I10" s="2">
        <v>0</v>
      </c>
    </row>
    <row r="11" spans="1:9">
      <c r="A11" s="17" t="s">
        <v>9</v>
      </c>
      <c r="B11" s="14" t="s">
        <v>10</v>
      </c>
      <c r="C11" s="14" t="s">
        <v>42</v>
      </c>
      <c r="D11" s="14" t="s">
        <v>14</v>
      </c>
      <c r="E11" s="14" t="s">
        <v>13</v>
      </c>
      <c r="F11" s="14">
        <v>3780</v>
      </c>
      <c r="G11" s="4">
        <v>20</v>
      </c>
      <c r="I11" s="2">
        <v>0</v>
      </c>
    </row>
    <row r="12" spans="1:9">
      <c r="A12" s="5"/>
      <c r="B12" s="5"/>
      <c r="C12" s="5"/>
      <c r="D12" s="5"/>
      <c r="E12" s="5"/>
      <c r="F12" s="5"/>
      <c r="G12" s="6">
        <f>SUM(G4:G11)</f>
        <v>720</v>
      </c>
    </row>
    <row r="13" spans="1:9">
      <c r="A13" s="18" t="s">
        <v>12</v>
      </c>
      <c r="B13" s="10" t="s">
        <v>11</v>
      </c>
      <c r="C13" s="15" t="s">
        <v>31</v>
      </c>
      <c r="D13" s="15" t="s">
        <v>14</v>
      </c>
      <c r="E13" s="10" t="s">
        <v>7</v>
      </c>
      <c r="F13" s="10">
        <v>5250</v>
      </c>
      <c r="G13" s="11">
        <v>20</v>
      </c>
      <c r="I13" s="2" t="s">
        <v>52</v>
      </c>
    </row>
    <row r="14" spans="1:9">
      <c r="A14" s="18" t="s">
        <v>12</v>
      </c>
      <c r="B14" s="11" t="s">
        <v>11</v>
      </c>
      <c r="C14" s="11" t="s">
        <v>32</v>
      </c>
      <c r="D14" s="11" t="s">
        <v>14</v>
      </c>
      <c r="E14" s="11" t="s">
        <v>7</v>
      </c>
      <c r="F14" s="11">
        <f>5220-50</f>
        <v>5170</v>
      </c>
      <c r="G14" s="11">
        <v>20</v>
      </c>
      <c r="I14" s="2" t="s">
        <v>51</v>
      </c>
    </row>
    <row r="15" spans="1:9">
      <c r="A15" s="18" t="s">
        <v>12</v>
      </c>
      <c r="B15" s="11" t="s">
        <v>11</v>
      </c>
      <c r="C15" s="11" t="s">
        <v>33</v>
      </c>
      <c r="D15" s="11" t="s">
        <v>14</v>
      </c>
      <c r="E15" s="11" t="s">
        <v>7</v>
      </c>
      <c r="F15" s="11">
        <v>5000</v>
      </c>
      <c r="G15" s="11">
        <v>20</v>
      </c>
      <c r="H15" s="2" t="s">
        <v>60</v>
      </c>
      <c r="I15" s="2" t="s">
        <v>50</v>
      </c>
    </row>
    <row r="16" spans="1:9">
      <c r="A16" s="18" t="s">
        <v>12</v>
      </c>
      <c r="B16" s="11" t="s">
        <v>11</v>
      </c>
      <c r="C16" s="11" t="s">
        <v>30</v>
      </c>
      <c r="D16" s="11" t="s">
        <v>14</v>
      </c>
      <c r="E16" s="11" t="s">
        <v>7</v>
      </c>
      <c r="F16" s="11">
        <v>4980</v>
      </c>
      <c r="G16" s="11">
        <v>50</v>
      </c>
      <c r="I16" s="2" t="s">
        <v>49</v>
      </c>
    </row>
    <row r="17" spans="1:38">
      <c r="A17" s="18" t="s">
        <v>12</v>
      </c>
      <c r="B17" s="11" t="s">
        <v>11</v>
      </c>
      <c r="C17" s="11" t="s">
        <v>28</v>
      </c>
      <c r="D17" s="11" t="s">
        <v>14</v>
      </c>
      <c r="E17" s="11" t="s">
        <v>7</v>
      </c>
      <c r="F17" s="11">
        <v>4950</v>
      </c>
      <c r="G17" s="11">
        <v>50</v>
      </c>
      <c r="I17" s="2">
        <v>0</v>
      </c>
    </row>
    <row r="18" spans="1:38">
      <c r="A18" s="18" t="s">
        <v>12</v>
      </c>
      <c r="B18" s="11" t="s">
        <v>11</v>
      </c>
      <c r="C18" s="11" t="s">
        <v>34</v>
      </c>
      <c r="D18" s="11" t="s">
        <v>14</v>
      </c>
      <c r="E18" s="11" t="s">
        <v>7</v>
      </c>
      <c r="F18" s="11">
        <v>4950</v>
      </c>
      <c r="G18" s="11">
        <v>10</v>
      </c>
      <c r="I18" s="2">
        <v>0</v>
      </c>
    </row>
    <row r="19" spans="1:38">
      <c r="A19" s="18" t="s">
        <v>12</v>
      </c>
      <c r="B19" s="11" t="s">
        <v>11</v>
      </c>
      <c r="C19" s="11" t="s">
        <v>29</v>
      </c>
      <c r="D19" s="11" t="s">
        <v>14</v>
      </c>
      <c r="E19" s="11" t="s">
        <v>7</v>
      </c>
      <c r="F19" s="11">
        <v>4950</v>
      </c>
      <c r="G19" s="11">
        <v>50</v>
      </c>
      <c r="I19" s="2">
        <v>0</v>
      </c>
    </row>
    <row r="20" spans="1:38">
      <c r="A20" s="5"/>
      <c r="B20" s="5"/>
      <c r="C20" s="5"/>
      <c r="D20" s="5"/>
      <c r="E20" s="5"/>
      <c r="F20" s="5"/>
      <c r="G20" s="5">
        <f>SUM(G13:G19)</f>
        <v>220</v>
      </c>
    </row>
    <row r="21" spans="1:38">
      <c r="A21" s="19" t="s">
        <v>12</v>
      </c>
      <c r="B21" s="16" t="s">
        <v>16</v>
      </c>
      <c r="C21" s="16" t="s">
        <v>35</v>
      </c>
      <c r="D21" s="16" t="s">
        <v>14</v>
      </c>
      <c r="E21" s="12" t="s">
        <v>7</v>
      </c>
      <c r="F21" s="12">
        <v>5510</v>
      </c>
      <c r="G21" s="13">
        <v>30.07</v>
      </c>
      <c r="I21" s="2" t="s">
        <v>53</v>
      </c>
    </row>
    <row r="22" spans="1:38">
      <c r="A22" s="19" t="s">
        <v>12</v>
      </c>
      <c r="B22" s="16" t="s">
        <v>16</v>
      </c>
      <c r="C22" s="16" t="s">
        <v>36</v>
      </c>
      <c r="D22" s="16" t="s">
        <v>14</v>
      </c>
      <c r="E22" s="12" t="s">
        <v>7</v>
      </c>
      <c r="F22" s="12">
        <v>5450</v>
      </c>
      <c r="G22" s="13">
        <v>30</v>
      </c>
      <c r="I22" s="2" t="s">
        <v>54</v>
      </c>
    </row>
    <row r="23" spans="1:38">
      <c r="A23" s="19" t="s">
        <v>12</v>
      </c>
      <c r="B23" s="16" t="s">
        <v>16</v>
      </c>
      <c r="C23" s="16" t="s">
        <v>37</v>
      </c>
      <c r="D23" s="16" t="s">
        <v>14</v>
      </c>
      <c r="E23" s="12" t="s">
        <v>7</v>
      </c>
      <c r="F23" s="12">
        <v>5350</v>
      </c>
      <c r="G23" s="13">
        <v>20</v>
      </c>
      <c r="I23" s="2">
        <v>0</v>
      </c>
    </row>
    <row r="24" spans="1:38">
      <c r="A24" s="19" t="s">
        <v>12</v>
      </c>
      <c r="B24" s="16" t="s">
        <v>16</v>
      </c>
      <c r="C24" s="16" t="s">
        <v>38</v>
      </c>
      <c r="D24" s="16" t="s">
        <v>14</v>
      </c>
      <c r="E24" s="12" t="s">
        <v>7</v>
      </c>
      <c r="F24" s="12">
        <v>5350</v>
      </c>
      <c r="G24" s="13">
        <v>50.43</v>
      </c>
      <c r="I24" s="2">
        <v>0</v>
      </c>
    </row>
    <row r="25" spans="1:38">
      <c r="A25" s="19" t="s">
        <v>12</v>
      </c>
      <c r="B25" s="16" t="s">
        <v>16</v>
      </c>
      <c r="C25" s="16" t="s">
        <v>39</v>
      </c>
      <c r="D25" s="16" t="s">
        <v>14</v>
      </c>
      <c r="E25" s="12" t="s">
        <v>7</v>
      </c>
      <c r="F25" s="12">
        <v>5400</v>
      </c>
      <c r="G25" s="13">
        <v>40</v>
      </c>
      <c r="I25" s="2">
        <v>0</v>
      </c>
    </row>
    <row r="26" spans="1:38">
      <c r="A26" s="19" t="s">
        <v>12</v>
      </c>
      <c r="B26" s="16" t="s">
        <v>16</v>
      </c>
      <c r="C26" s="16" t="s">
        <v>40</v>
      </c>
      <c r="D26" s="16" t="s">
        <v>14</v>
      </c>
      <c r="E26" s="12" t="s">
        <v>7</v>
      </c>
      <c r="F26" s="12">
        <v>5430</v>
      </c>
      <c r="G26" s="13">
        <v>39.71</v>
      </c>
      <c r="I26" s="2">
        <v>0</v>
      </c>
    </row>
    <row r="27" spans="1:38">
      <c r="A27" s="5"/>
      <c r="B27" s="5"/>
      <c r="C27" s="5"/>
      <c r="D27" s="5"/>
      <c r="E27" s="5"/>
      <c r="F27" s="5"/>
      <c r="G27" s="6">
        <f>SUM(G21:G26)</f>
        <v>210.21</v>
      </c>
    </row>
    <row r="28" spans="1:38" s="21" customFormat="1">
      <c r="A28" s="20" t="s">
        <v>17</v>
      </c>
      <c r="B28" s="20" t="s">
        <v>18</v>
      </c>
      <c r="C28" s="20" t="s">
        <v>19</v>
      </c>
      <c r="D28" s="20" t="s">
        <v>20</v>
      </c>
      <c r="E28" s="20" t="s">
        <v>21</v>
      </c>
      <c r="F28" s="20">
        <v>4300</v>
      </c>
      <c r="G28" s="20">
        <v>100</v>
      </c>
      <c r="H28" s="2" t="s">
        <v>59</v>
      </c>
      <c r="I28" s="22" t="s">
        <v>56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21" customFormat="1">
      <c r="A29" s="20" t="s">
        <v>17</v>
      </c>
      <c r="B29" s="20" t="s">
        <v>18</v>
      </c>
      <c r="C29" s="20" t="s">
        <v>22</v>
      </c>
      <c r="D29" s="20" t="s">
        <v>20</v>
      </c>
      <c r="E29" s="20" t="s">
        <v>21</v>
      </c>
      <c r="F29" s="20">
        <v>4300</v>
      </c>
      <c r="G29" s="20">
        <v>100</v>
      </c>
      <c r="H29" s="2"/>
      <c r="I29" s="2" t="s">
        <v>55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21" customFormat="1">
      <c r="A30" s="20" t="s">
        <v>17</v>
      </c>
      <c r="B30" s="20" t="s">
        <v>18</v>
      </c>
      <c r="C30" s="20" t="s">
        <v>23</v>
      </c>
      <c r="D30" s="20" t="s">
        <v>20</v>
      </c>
      <c r="E30" s="20" t="s">
        <v>21</v>
      </c>
      <c r="F30" s="20">
        <v>4300</v>
      </c>
      <c r="G30" s="20">
        <v>100</v>
      </c>
      <c r="H30" s="2"/>
      <c r="I30" s="2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21" customFormat="1">
      <c r="A31" s="20" t="s">
        <v>17</v>
      </c>
      <c r="B31" s="20" t="s">
        <v>18</v>
      </c>
      <c r="C31" s="20" t="s">
        <v>24</v>
      </c>
      <c r="D31" s="20" t="s">
        <v>20</v>
      </c>
      <c r="E31" s="20" t="s">
        <v>21</v>
      </c>
      <c r="F31" s="20">
        <v>4300</v>
      </c>
      <c r="G31" s="20">
        <v>50</v>
      </c>
      <c r="H31" s="2"/>
      <c r="I31" s="2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</sheetData>
  <autoFilter ref="A2:G2"/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J53"/>
  <sheetViews>
    <sheetView topLeftCell="A22" workbookViewId="0">
      <selection activeCell="I45" sqref="I45"/>
    </sheetView>
  </sheetViews>
  <sheetFormatPr defaultRowHeight="13.5"/>
  <cols>
    <col min="2" max="2" width="20.125" customWidth="1"/>
    <col min="3" max="3" width="16.875" bestFit="1" customWidth="1"/>
    <col min="4" max="4" width="39.75" hidden="1" customWidth="1"/>
    <col min="5" max="5" width="17.125" customWidth="1"/>
  </cols>
  <sheetData>
    <row r="23" spans="1:10" ht="24.75" customHeight="1">
      <c r="A23" s="36" t="s">
        <v>15</v>
      </c>
      <c r="B23" s="36"/>
      <c r="C23" s="36"/>
      <c r="D23" s="36"/>
      <c r="E23" s="36"/>
      <c r="F23" s="36"/>
      <c r="G23" s="36"/>
      <c r="H23" s="2"/>
      <c r="I23" s="2"/>
      <c r="J23" s="2"/>
    </row>
    <row r="24" spans="1:10" ht="16.5">
      <c r="A24" s="3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2"/>
      <c r="I24" s="7"/>
      <c r="J24" s="7"/>
    </row>
    <row r="25" spans="1:10" ht="16.5">
      <c r="A25" s="17" t="s">
        <v>9</v>
      </c>
      <c r="B25" s="14" t="s">
        <v>10</v>
      </c>
      <c r="C25" s="14" t="s">
        <v>45</v>
      </c>
      <c r="D25" s="14" t="s">
        <v>14</v>
      </c>
      <c r="E25" s="14" t="s">
        <v>13</v>
      </c>
      <c r="F25" s="14">
        <v>3860</v>
      </c>
      <c r="G25" s="14">
        <v>100</v>
      </c>
      <c r="H25" s="2"/>
      <c r="I25" s="7"/>
      <c r="J25" s="7"/>
    </row>
    <row r="26" spans="1:10" ht="16.5">
      <c r="A26" s="17" t="s">
        <v>9</v>
      </c>
      <c r="B26" s="14" t="s">
        <v>10</v>
      </c>
      <c r="C26" s="14" t="s">
        <v>44</v>
      </c>
      <c r="D26" s="14" t="s">
        <v>14</v>
      </c>
      <c r="E26" s="14" t="s">
        <v>13</v>
      </c>
      <c r="F26" s="14">
        <v>3760</v>
      </c>
      <c r="G26" s="4">
        <v>100</v>
      </c>
      <c r="H26" s="2"/>
      <c r="I26" s="2"/>
      <c r="J26" s="2"/>
    </row>
    <row r="27" spans="1:10" ht="16.5">
      <c r="A27" s="17" t="s">
        <v>9</v>
      </c>
      <c r="B27" s="14" t="s">
        <v>10</v>
      </c>
      <c r="C27" s="14" t="s">
        <v>43</v>
      </c>
      <c r="D27" s="14" t="s">
        <v>14</v>
      </c>
      <c r="E27" s="14" t="s">
        <v>13</v>
      </c>
      <c r="F27" s="14">
        <v>3680</v>
      </c>
      <c r="G27" s="4">
        <v>200</v>
      </c>
      <c r="H27" s="2"/>
      <c r="I27" s="2"/>
      <c r="J27" s="2"/>
    </row>
    <row r="28" spans="1:10" ht="16.5">
      <c r="A28" s="17" t="s">
        <v>9</v>
      </c>
      <c r="B28" s="14" t="s">
        <v>10</v>
      </c>
      <c r="C28" s="14" t="s">
        <v>27</v>
      </c>
      <c r="D28" s="14" t="s">
        <v>14</v>
      </c>
      <c r="E28" s="14" t="s">
        <v>13</v>
      </c>
      <c r="F28" s="14">
        <v>3680</v>
      </c>
      <c r="G28" s="4">
        <v>60</v>
      </c>
      <c r="H28" s="2"/>
      <c r="I28" s="2"/>
      <c r="J28" s="2"/>
    </row>
    <row r="29" spans="1:10" ht="16.5">
      <c r="A29" s="17" t="s">
        <v>9</v>
      </c>
      <c r="B29" s="14" t="s">
        <v>10</v>
      </c>
      <c r="C29" s="14" t="s">
        <v>25</v>
      </c>
      <c r="D29" s="14" t="s">
        <v>14</v>
      </c>
      <c r="E29" s="14" t="s">
        <v>13</v>
      </c>
      <c r="F29" s="14">
        <v>3680</v>
      </c>
      <c r="G29" s="14">
        <v>80</v>
      </c>
      <c r="H29" s="2"/>
      <c r="I29" s="2"/>
      <c r="J29" s="2"/>
    </row>
    <row r="30" spans="1:10" ht="16.5">
      <c r="A30" s="17" t="s">
        <v>9</v>
      </c>
      <c r="B30" s="14" t="s">
        <v>10</v>
      </c>
      <c r="C30" s="14" t="s">
        <v>26</v>
      </c>
      <c r="D30" s="14" t="s">
        <v>14</v>
      </c>
      <c r="E30" s="14" t="s">
        <v>13</v>
      </c>
      <c r="F30" s="14">
        <v>3650</v>
      </c>
      <c r="G30" s="4">
        <v>80</v>
      </c>
      <c r="H30" s="2"/>
      <c r="I30" s="2"/>
      <c r="J30" s="2"/>
    </row>
    <row r="31" spans="1:10" ht="16.5">
      <c r="A31" s="17" t="s">
        <v>9</v>
      </c>
      <c r="B31" s="14" t="s">
        <v>10</v>
      </c>
      <c r="C31" s="14" t="s">
        <v>8</v>
      </c>
      <c r="D31" s="14" t="s">
        <v>14</v>
      </c>
      <c r="E31" s="14" t="s">
        <v>13</v>
      </c>
      <c r="F31" s="14">
        <v>3650</v>
      </c>
      <c r="G31" s="4">
        <v>80</v>
      </c>
      <c r="H31" s="2"/>
      <c r="I31" s="2"/>
      <c r="J31" s="2"/>
    </row>
    <row r="32" spans="1:10" ht="16.5">
      <c r="A32" s="17" t="s">
        <v>9</v>
      </c>
      <c r="B32" s="14" t="s">
        <v>10</v>
      </c>
      <c r="C32" s="14" t="s">
        <v>41</v>
      </c>
      <c r="D32" s="14" t="s">
        <v>14</v>
      </c>
      <c r="E32" s="14" t="s">
        <v>13</v>
      </c>
      <c r="F32" s="14">
        <v>3680</v>
      </c>
      <c r="G32" s="4">
        <v>100</v>
      </c>
      <c r="H32" s="2"/>
      <c r="I32" s="2"/>
      <c r="J32" s="2"/>
    </row>
    <row r="33" spans="1:10" ht="16.5">
      <c r="A33" s="17" t="s">
        <v>9</v>
      </c>
      <c r="B33" s="14" t="s">
        <v>10</v>
      </c>
      <c r="C33" s="14" t="s">
        <v>42</v>
      </c>
      <c r="D33" s="14" t="s">
        <v>14</v>
      </c>
      <c r="E33" s="14" t="s">
        <v>13</v>
      </c>
      <c r="F33" s="14">
        <v>3680</v>
      </c>
      <c r="G33" s="4">
        <v>20</v>
      </c>
      <c r="H33" s="2"/>
      <c r="I33" s="2"/>
      <c r="J33" s="2"/>
    </row>
    <row r="34" spans="1:10" ht="16.5">
      <c r="A34" s="5"/>
      <c r="B34" s="5"/>
      <c r="C34" s="5"/>
      <c r="D34" s="5"/>
      <c r="E34" s="5"/>
      <c r="F34" s="5"/>
      <c r="G34" s="6">
        <f>SUM(G26:G33)</f>
        <v>720</v>
      </c>
      <c r="H34" s="2"/>
      <c r="I34" s="2"/>
      <c r="J34" s="2"/>
    </row>
    <row r="35" spans="1:10" ht="16.5">
      <c r="A35" s="18" t="s">
        <v>12</v>
      </c>
      <c r="B35" s="15" t="s">
        <v>11</v>
      </c>
      <c r="C35" s="15" t="s">
        <v>31</v>
      </c>
      <c r="D35" s="15" t="s">
        <v>14</v>
      </c>
      <c r="E35" s="15" t="s">
        <v>7</v>
      </c>
      <c r="F35" s="15">
        <f>5250-60</f>
        <v>5190</v>
      </c>
      <c r="G35" s="11">
        <v>20</v>
      </c>
      <c r="H35" s="2"/>
      <c r="I35" s="2"/>
      <c r="J35" s="2"/>
    </row>
    <row r="36" spans="1:10" ht="16.5">
      <c r="A36" s="18" t="s">
        <v>12</v>
      </c>
      <c r="B36" s="11" t="s">
        <v>11</v>
      </c>
      <c r="C36" s="11" t="s">
        <v>32</v>
      </c>
      <c r="D36" s="11" t="s">
        <v>14</v>
      </c>
      <c r="E36" s="11" t="s">
        <v>7</v>
      </c>
      <c r="F36" s="11">
        <f>5220-50-60</f>
        <v>5110</v>
      </c>
      <c r="G36" s="11">
        <v>20</v>
      </c>
      <c r="H36" s="2"/>
      <c r="I36" s="2"/>
      <c r="J36" s="2"/>
    </row>
    <row r="37" spans="1:10" ht="16.5">
      <c r="A37" s="18" t="s">
        <v>12</v>
      </c>
      <c r="B37" s="11" t="s">
        <v>11</v>
      </c>
      <c r="C37" s="11" t="s">
        <v>33</v>
      </c>
      <c r="D37" s="11" t="s">
        <v>14</v>
      </c>
      <c r="E37" s="11" t="s">
        <v>7</v>
      </c>
      <c r="F37" s="11">
        <f>5000-60</f>
        <v>4940</v>
      </c>
      <c r="G37" s="11">
        <v>20</v>
      </c>
      <c r="H37" s="2"/>
      <c r="I37" s="2"/>
      <c r="J37" s="2"/>
    </row>
    <row r="38" spans="1:10" ht="16.5">
      <c r="A38" s="18" t="s">
        <v>12</v>
      </c>
      <c r="B38" s="11" t="s">
        <v>11</v>
      </c>
      <c r="C38" s="11" t="s">
        <v>30</v>
      </c>
      <c r="D38" s="11" t="s">
        <v>14</v>
      </c>
      <c r="E38" s="11" t="s">
        <v>7</v>
      </c>
      <c r="F38" s="11">
        <f>4980-60</f>
        <v>4920</v>
      </c>
      <c r="G38" s="11">
        <v>50</v>
      </c>
      <c r="H38" s="2"/>
      <c r="I38" s="2"/>
      <c r="J38" s="2"/>
    </row>
    <row r="39" spans="1:10" ht="16.5">
      <c r="A39" s="18" t="s">
        <v>12</v>
      </c>
      <c r="B39" s="11" t="s">
        <v>11</v>
      </c>
      <c r="C39" s="11" t="s">
        <v>28</v>
      </c>
      <c r="D39" s="11" t="s">
        <v>14</v>
      </c>
      <c r="E39" s="11" t="s">
        <v>7</v>
      </c>
      <c r="F39" s="11">
        <f>4950-60</f>
        <v>4890</v>
      </c>
      <c r="G39" s="11">
        <v>50</v>
      </c>
      <c r="H39" s="2"/>
      <c r="I39" s="2"/>
      <c r="J39" s="2"/>
    </row>
    <row r="40" spans="1:10" ht="16.5">
      <c r="A40" s="18" t="s">
        <v>12</v>
      </c>
      <c r="B40" s="11" t="s">
        <v>11</v>
      </c>
      <c r="C40" s="11" t="s">
        <v>34</v>
      </c>
      <c r="D40" s="11" t="s">
        <v>14</v>
      </c>
      <c r="E40" s="11" t="s">
        <v>7</v>
      </c>
      <c r="F40" s="11">
        <f>4950-60</f>
        <v>4890</v>
      </c>
      <c r="G40" s="11">
        <v>10</v>
      </c>
      <c r="H40" s="2"/>
      <c r="I40" s="2"/>
      <c r="J40" s="2"/>
    </row>
    <row r="41" spans="1:10" ht="16.5">
      <c r="A41" s="18" t="s">
        <v>12</v>
      </c>
      <c r="B41" s="11" t="s">
        <v>11</v>
      </c>
      <c r="C41" s="11" t="s">
        <v>29</v>
      </c>
      <c r="D41" s="11" t="s">
        <v>14</v>
      </c>
      <c r="E41" s="11" t="s">
        <v>7</v>
      </c>
      <c r="F41" s="11">
        <f>4950-60</f>
        <v>4890</v>
      </c>
      <c r="G41" s="11">
        <v>50</v>
      </c>
      <c r="H41" s="2"/>
      <c r="I41" s="2"/>
      <c r="J41" s="2"/>
    </row>
    <row r="42" spans="1:10" ht="16.5">
      <c r="A42" s="5"/>
      <c r="B42" s="5"/>
      <c r="C42" s="5"/>
      <c r="D42" s="5"/>
      <c r="E42" s="5"/>
      <c r="F42" s="5"/>
      <c r="G42" s="5">
        <f>SUM(G35:G41)</f>
        <v>220</v>
      </c>
      <c r="H42" s="2"/>
      <c r="I42" s="2"/>
      <c r="J42" s="2"/>
    </row>
    <row r="43" spans="1:10" ht="16.5">
      <c r="A43" s="19" t="s">
        <v>12</v>
      </c>
      <c r="B43" s="16" t="s">
        <v>16</v>
      </c>
      <c r="C43" s="16" t="s">
        <v>35</v>
      </c>
      <c r="D43" s="16" t="s">
        <v>14</v>
      </c>
      <c r="E43" s="16" t="s">
        <v>7</v>
      </c>
      <c r="F43" s="16">
        <f>5510-50</f>
        <v>5460</v>
      </c>
      <c r="G43" s="13">
        <v>30.07</v>
      </c>
      <c r="H43" s="2"/>
      <c r="I43" s="2"/>
      <c r="J43" s="2"/>
    </row>
    <row r="44" spans="1:10" ht="16.5">
      <c r="A44" s="19" t="s">
        <v>12</v>
      </c>
      <c r="B44" s="16" t="s">
        <v>16</v>
      </c>
      <c r="C44" s="16" t="s">
        <v>33</v>
      </c>
      <c r="D44" s="16" t="s">
        <v>14</v>
      </c>
      <c r="E44" s="16" t="s">
        <v>7</v>
      </c>
      <c r="F44" s="16">
        <f>5450-50</f>
        <v>5400</v>
      </c>
      <c r="G44" s="13">
        <v>30</v>
      </c>
      <c r="H44" s="2"/>
      <c r="I44" s="2"/>
      <c r="J44" s="2"/>
    </row>
    <row r="45" spans="1:10" ht="16.5">
      <c r="A45" s="19" t="s">
        <v>12</v>
      </c>
      <c r="B45" s="16" t="s">
        <v>16</v>
      </c>
      <c r="C45" s="16" t="s">
        <v>37</v>
      </c>
      <c r="D45" s="16" t="s">
        <v>14</v>
      </c>
      <c r="E45" s="16" t="s">
        <v>7</v>
      </c>
      <c r="F45" s="16">
        <f>5350-50</f>
        <v>5300</v>
      </c>
      <c r="G45" s="13">
        <v>20</v>
      </c>
      <c r="H45" s="2"/>
      <c r="I45" s="2"/>
      <c r="J45" s="2"/>
    </row>
    <row r="46" spans="1:10" ht="16.5">
      <c r="A46" s="19" t="s">
        <v>12</v>
      </c>
      <c r="B46" s="16" t="s">
        <v>16</v>
      </c>
      <c r="C46" s="16" t="s">
        <v>34</v>
      </c>
      <c r="D46" s="16" t="s">
        <v>14</v>
      </c>
      <c r="E46" s="16" t="s">
        <v>7</v>
      </c>
      <c r="F46" s="16">
        <f>5350-50</f>
        <v>5300</v>
      </c>
      <c r="G46" s="13">
        <v>50.43</v>
      </c>
      <c r="H46" s="2"/>
      <c r="I46" s="2"/>
      <c r="J46" s="2"/>
    </row>
    <row r="47" spans="1:10" ht="16.5">
      <c r="A47" s="19" t="s">
        <v>12</v>
      </c>
      <c r="B47" s="16" t="s">
        <v>16</v>
      </c>
      <c r="C47" s="16" t="s">
        <v>39</v>
      </c>
      <c r="D47" s="16" t="s">
        <v>14</v>
      </c>
      <c r="E47" s="16" t="s">
        <v>7</v>
      </c>
      <c r="F47" s="16">
        <f>5400-50</f>
        <v>5350</v>
      </c>
      <c r="G47" s="13">
        <v>40</v>
      </c>
      <c r="H47" s="2"/>
      <c r="I47" s="2"/>
      <c r="J47" s="2"/>
    </row>
    <row r="48" spans="1:10" ht="16.5">
      <c r="A48" s="19" t="s">
        <v>12</v>
      </c>
      <c r="B48" s="16" t="s">
        <v>16</v>
      </c>
      <c r="C48" s="16" t="s">
        <v>40</v>
      </c>
      <c r="D48" s="16" t="s">
        <v>14</v>
      </c>
      <c r="E48" s="16" t="s">
        <v>7</v>
      </c>
      <c r="F48" s="16">
        <f>5430-50</f>
        <v>5380</v>
      </c>
      <c r="G48" s="13">
        <v>39.71</v>
      </c>
      <c r="H48" s="2"/>
      <c r="I48" s="2"/>
      <c r="J48" s="2"/>
    </row>
    <row r="49" spans="1:10" ht="16.5">
      <c r="A49" s="5"/>
      <c r="B49" s="5"/>
      <c r="C49" s="5"/>
      <c r="D49" s="5"/>
      <c r="E49" s="5"/>
      <c r="F49" s="5"/>
      <c r="G49" s="6">
        <f>SUM(G43:G48)</f>
        <v>210.21</v>
      </c>
      <c r="H49" s="2"/>
      <c r="I49" s="2"/>
      <c r="J49" s="2"/>
    </row>
    <row r="50" spans="1:10" ht="16.5">
      <c r="A50" s="20" t="s">
        <v>17</v>
      </c>
      <c r="B50" s="20" t="s">
        <v>18</v>
      </c>
      <c r="C50" s="20" t="s">
        <v>19</v>
      </c>
      <c r="D50" s="20" t="s">
        <v>14</v>
      </c>
      <c r="E50" s="20" t="s">
        <v>21</v>
      </c>
      <c r="F50" s="20">
        <v>4180</v>
      </c>
      <c r="G50" s="20">
        <v>100</v>
      </c>
      <c r="H50" s="2"/>
      <c r="I50" s="22"/>
      <c r="J50" s="22"/>
    </row>
    <row r="51" spans="1:10" ht="16.5">
      <c r="A51" s="20" t="s">
        <v>17</v>
      </c>
      <c r="B51" s="20" t="s">
        <v>18</v>
      </c>
      <c r="C51" s="20" t="s">
        <v>22</v>
      </c>
      <c r="D51" s="20" t="s">
        <v>14</v>
      </c>
      <c r="E51" s="20" t="s">
        <v>21</v>
      </c>
      <c r="F51" s="20">
        <v>4180</v>
      </c>
      <c r="G51" s="20">
        <v>100</v>
      </c>
      <c r="H51" s="2"/>
      <c r="I51" s="2"/>
      <c r="J51" s="2"/>
    </row>
    <row r="52" spans="1:10" ht="16.5">
      <c r="A52" s="20" t="s">
        <v>17</v>
      </c>
      <c r="B52" s="20" t="s">
        <v>18</v>
      </c>
      <c r="C52" s="20" t="s">
        <v>23</v>
      </c>
      <c r="D52" s="20" t="s">
        <v>14</v>
      </c>
      <c r="E52" s="20" t="s">
        <v>21</v>
      </c>
      <c r="F52" s="20">
        <v>4180</v>
      </c>
      <c r="G52" s="20">
        <v>100</v>
      </c>
      <c r="H52" s="2"/>
      <c r="I52" s="2"/>
      <c r="J52" s="2"/>
    </row>
    <row r="53" spans="1:10" ht="16.5">
      <c r="A53" s="20" t="s">
        <v>17</v>
      </c>
      <c r="B53" s="20" t="s">
        <v>18</v>
      </c>
      <c r="C53" s="20" t="s">
        <v>24</v>
      </c>
      <c r="D53" s="20" t="s">
        <v>14</v>
      </c>
      <c r="E53" s="20" t="s">
        <v>21</v>
      </c>
      <c r="F53" s="20">
        <v>4250</v>
      </c>
      <c r="G53" s="20">
        <v>50</v>
      </c>
      <c r="H53" s="2"/>
      <c r="I53" s="2"/>
      <c r="J53" s="2"/>
    </row>
  </sheetData>
  <mergeCells count="1">
    <mergeCell ref="A23:G23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O8" sqref="O8"/>
    </sheetView>
  </sheetViews>
  <sheetFormatPr defaultRowHeight="13.5"/>
  <cols>
    <col min="1" max="1" width="9" style="25"/>
    <col min="2" max="2" width="21.125" style="25" customWidth="1"/>
    <col min="3" max="3" width="21.75" style="25" customWidth="1"/>
    <col min="4" max="4" width="42.25" style="25" customWidth="1"/>
    <col min="5" max="5" width="15.375" style="25" customWidth="1"/>
    <col min="6" max="7" width="9" style="25"/>
    <col min="8" max="8" width="13.625" style="33" customWidth="1"/>
    <col min="9" max="16384" width="9" style="25"/>
  </cols>
  <sheetData>
    <row r="1" spans="1:8" ht="132" customHeight="1">
      <c r="A1" s="37" t="s">
        <v>70</v>
      </c>
      <c r="B1" s="37"/>
      <c r="C1" s="37"/>
      <c r="D1" s="37"/>
      <c r="E1" s="37"/>
      <c r="F1" s="37"/>
      <c r="G1" s="37"/>
      <c r="H1" s="32"/>
    </row>
    <row r="2" spans="1:8" ht="16.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61</v>
      </c>
      <c r="G2" s="26" t="s">
        <v>65</v>
      </c>
      <c r="H2" s="34"/>
    </row>
    <row r="3" spans="1:8" ht="16.5">
      <c r="A3" s="23" t="s">
        <v>12</v>
      </c>
      <c r="B3" s="24" t="s">
        <v>11</v>
      </c>
      <c r="C3" s="24" t="s">
        <v>31</v>
      </c>
      <c r="D3" s="24" t="s">
        <v>64</v>
      </c>
      <c r="E3" s="24" t="s">
        <v>63</v>
      </c>
      <c r="F3" s="24">
        <v>5200</v>
      </c>
      <c r="G3" s="24">
        <v>50</v>
      </c>
      <c r="H3" s="34"/>
    </row>
    <row r="4" spans="1:8" ht="16.5">
      <c r="A4" s="23" t="s">
        <v>12</v>
      </c>
      <c r="B4" s="24" t="s">
        <v>11</v>
      </c>
      <c r="C4" s="24" t="s">
        <v>69</v>
      </c>
      <c r="D4" s="24" t="s">
        <v>64</v>
      </c>
      <c r="E4" s="24" t="s">
        <v>63</v>
      </c>
      <c r="F4" s="24">
        <v>5080</v>
      </c>
      <c r="G4" s="24">
        <v>50</v>
      </c>
      <c r="H4" s="34"/>
    </row>
    <row r="5" spans="1:8" ht="16.5">
      <c r="A5" s="23" t="s">
        <v>12</v>
      </c>
      <c r="B5" s="24" t="s">
        <v>11</v>
      </c>
      <c r="C5" s="24" t="s">
        <v>62</v>
      </c>
      <c r="D5" s="24" t="s">
        <v>64</v>
      </c>
      <c r="E5" s="24" t="s">
        <v>63</v>
      </c>
      <c r="F5" s="24">
        <v>4900</v>
      </c>
      <c r="G5" s="24">
        <v>50</v>
      </c>
      <c r="H5" s="34"/>
    </row>
    <row r="6" spans="1:8" ht="16.5">
      <c r="A6" s="23" t="s">
        <v>12</v>
      </c>
      <c r="B6" s="24" t="s">
        <v>11</v>
      </c>
      <c r="C6" s="24" t="s">
        <v>30</v>
      </c>
      <c r="D6" s="24" t="s">
        <v>66</v>
      </c>
      <c r="E6" s="24" t="s">
        <v>63</v>
      </c>
      <c r="F6" s="24">
        <v>4810</v>
      </c>
      <c r="G6" s="24">
        <v>50</v>
      </c>
      <c r="H6" s="34" t="s">
        <v>68</v>
      </c>
    </row>
    <row r="7" spans="1:8" ht="16.5">
      <c r="A7" s="27"/>
      <c r="B7" s="27"/>
      <c r="C7" s="27"/>
      <c r="D7" s="27"/>
      <c r="E7" s="27"/>
      <c r="F7" s="27">
        <v>0</v>
      </c>
      <c r="G7" s="27">
        <f>SUM(G3:G6)</f>
        <v>200</v>
      </c>
      <c r="H7" s="34"/>
    </row>
    <row r="8" spans="1:8" ht="16.5">
      <c r="A8" s="29" t="s">
        <v>12</v>
      </c>
      <c r="B8" s="30" t="s">
        <v>16</v>
      </c>
      <c r="C8" s="30" t="s">
        <v>33</v>
      </c>
      <c r="D8" s="30" t="s">
        <v>64</v>
      </c>
      <c r="E8" s="30" t="s">
        <v>63</v>
      </c>
      <c r="F8" s="30">
        <v>5320</v>
      </c>
      <c r="G8" s="31">
        <v>30</v>
      </c>
      <c r="H8" s="35"/>
    </row>
    <row r="9" spans="1:8" ht="16.5">
      <c r="A9" s="29" t="s">
        <v>12</v>
      </c>
      <c r="B9" s="30" t="s">
        <v>16</v>
      </c>
      <c r="C9" s="30" t="s">
        <v>37</v>
      </c>
      <c r="D9" s="30" t="s">
        <v>64</v>
      </c>
      <c r="E9" s="30" t="s">
        <v>63</v>
      </c>
      <c r="F9" s="30">
        <v>5220</v>
      </c>
      <c r="G9" s="31">
        <v>30</v>
      </c>
      <c r="H9" s="35"/>
    </row>
    <row r="10" spans="1:8" ht="16.5">
      <c r="A10" s="29" t="s">
        <v>12</v>
      </c>
      <c r="B10" s="30" t="s">
        <v>67</v>
      </c>
      <c r="C10" s="30" t="s">
        <v>34</v>
      </c>
      <c r="D10" s="30" t="s">
        <v>64</v>
      </c>
      <c r="E10" s="30" t="s">
        <v>63</v>
      </c>
      <c r="F10" s="30">
        <v>5220</v>
      </c>
      <c r="G10" s="31">
        <v>30</v>
      </c>
      <c r="H10" s="35"/>
    </row>
    <row r="11" spans="1:8" ht="16.5">
      <c r="A11" s="27"/>
      <c r="B11" s="27"/>
      <c r="C11" s="27"/>
      <c r="D11" s="27"/>
      <c r="E11" s="27"/>
      <c r="F11" s="27"/>
      <c r="G11" s="28">
        <f>SUM(G8:G10)</f>
        <v>90</v>
      </c>
      <c r="H11" s="34"/>
    </row>
  </sheetData>
  <mergeCells count="1">
    <mergeCell ref="A1:G1"/>
  </mergeCells>
  <phoneticPr fontId="1" type="noConversion"/>
  <pageMargins left="0.7" right="0.7" top="0.75" bottom="0.75" header="0.3" footer="0.3"/>
  <pageSetup paperSize="9" scale="70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E23"/>
  <sheetViews>
    <sheetView workbookViewId="0">
      <selection activeCell="E26" sqref="E26"/>
    </sheetView>
  </sheetViews>
  <sheetFormatPr defaultRowHeight="13.5"/>
  <cols>
    <col min="1" max="1" width="9.25" bestFit="1" customWidth="1"/>
    <col min="2" max="2" width="16.25" bestFit="1" customWidth="1"/>
    <col min="3" max="3" width="16.5" bestFit="1" customWidth="1"/>
    <col min="5" max="5" width="13.875" bestFit="1" customWidth="1"/>
  </cols>
  <sheetData>
    <row r="14" spans="1:5" s="25" customFormat="1" ht="16.5">
      <c r="A14" s="26" t="s">
        <v>0</v>
      </c>
      <c r="B14" s="26" t="s">
        <v>1</v>
      </c>
      <c r="C14" s="26" t="s">
        <v>2</v>
      </c>
      <c r="D14" s="26" t="s">
        <v>61</v>
      </c>
      <c r="E14" s="34"/>
    </row>
    <row r="15" spans="1:5" s="25" customFormat="1" ht="16.5">
      <c r="A15" s="23" t="s">
        <v>12</v>
      </c>
      <c r="B15" s="24" t="s">
        <v>11</v>
      </c>
      <c r="C15" s="24" t="s">
        <v>31</v>
      </c>
      <c r="D15" s="24">
        <v>5180</v>
      </c>
      <c r="E15" s="34"/>
    </row>
    <row r="16" spans="1:5" s="25" customFormat="1" ht="16.5">
      <c r="A16" s="23" t="s">
        <v>12</v>
      </c>
      <c r="B16" s="24" t="s">
        <v>11</v>
      </c>
      <c r="C16" s="24" t="s">
        <v>69</v>
      </c>
      <c r="D16" s="24">
        <v>5060</v>
      </c>
      <c r="E16" s="34"/>
    </row>
    <row r="17" spans="1:5" s="25" customFormat="1" ht="16.5">
      <c r="A17" s="23" t="s">
        <v>12</v>
      </c>
      <c r="B17" s="24" t="s">
        <v>11</v>
      </c>
      <c r="C17" s="24" t="s">
        <v>62</v>
      </c>
      <c r="D17" s="24">
        <v>4880</v>
      </c>
      <c r="E17" s="34"/>
    </row>
    <row r="18" spans="1:5" s="25" customFormat="1" ht="16.5">
      <c r="A18" s="23" t="s">
        <v>12</v>
      </c>
      <c r="B18" s="24" t="s">
        <v>11</v>
      </c>
      <c r="C18" s="24" t="s">
        <v>30</v>
      </c>
      <c r="D18" s="24">
        <v>4790</v>
      </c>
      <c r="E18" s="34" t="s">
        <v>68</v>
      </c>
    </row>
    <row r="19" spans="1:5" s="25" customFormat="1" ht="16.5">
      <c r="A19" s="27"/>
      <c r="B19" s="27"/>
      <c r="C19" s="27"/>
      <c r="D19" s="27">
        <v>10</v>
      </c>
      <c r="E19" s="34"/>
    </row>
    <row r="20" spans="1:5" s="25" customFormat="1" ht="16.5">
      <c r="A20" s="29" t="s">
        <v>12</v>
      </c>
      <c r="B20" s="30" t="s">
        <v>16</v>
      </c>
      <c r="C20" s="30" t="s">
        <v>33</v>
      </c>
      <c r="D20" s="30">
        <v>5300</v>
      </c>
      <c r="E20" s="35"/>
    </row>
    <row r="21" spans="1:5" s="25" customFormat="1" ht="16.5">
      <c r="A21" s="29" t="s">
        <v>12</v>
      </c>
      <c r="B21" s="30" t="s">
        <v>16</v>
      </c>
      <c r="C21" s="30" t="s">
        <v>37</v>
      </c>
      <c r="D21" s="30">
        <v>5200</v>
      </c>
      <c r="E21" s="35"/>
    </row>
    <row r="22" spans="1:5" s="25" customFormat="1" ht="16.5">
      <c r="A22" s="29" t="s">
        <v>12</v>
      </c>
      <c r="B22" s="30" t="s">
        <v>67</v>
      </c>
      <c r="C22" s="30" t="s">
        <v>34</v>
      </c>
      <c r="D22" s="30">
        <v>5200</v>
      </c>
      <c r="E22" s="35"/>
    </row>
    <row r="23" spans="1:5" s="25" customFormat="1" ht="16.5">
      <c r="A23" s="27"/>
      <c r="B23" s="27"/>
      <c r="C23" s="27"/>
      <c r="D23" s="27"/>
      <c r="E23" s="3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3.21</vt:lpstr>
      <vt:lpstr>3.22</vt:lpstr>
      <vt:lpstr>价格表</vt:lpstr>
      <vt:lpstr>Sheet1</vt:lpstr>
      <vt:lpstr>价格表!Print_Area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user02</cp:lastModifiedBy>
  <cp:lastPrinted>2017-07-14T05:00:45Z</cp:lastPrinted>
  <dcterms:created xsi:type="dcterms:W3CDTF">2017-03-07T06:26:13Z</dcterms:created>
  <dcterms:modified xsi:type="dcterms:W3CDTF">2017-11-27T02:34:24Z</dcterms:modified>
</cp:coreProperties>
</file>